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64" windowWidth="23040" windowHeight="11784"/>
  </bookViews>
  <sheets>
    <sheet name="Comparisons &amp; Perf v Targets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6" i="1" l="1"/>
  <c r="Y15" i="1"/>
  <c r="Y14" i="1"/>
  <c r="Y13" i="1"/>
  <c r="Y12" i="1"/>
  <c r="Y11" i="1"/>
  <c r="Y10" i="1"/>
  <c r="Y9" i="1"/>
  <c r="Y8" i="1"/>
  <c r="S16" i="1" l="1"/>
  <c r="S15" i="1"/>
  <c r="S14" i="1"/>
  <c r="S13" i="1"/>
  <c r="S12" i="1"/>
  <c r="S11" i="1"/>
  <c r="S10" i="1"/>
  <c r="S9" i="1"/>
  <c r="S8" i="1"/>
  <c r="L31" i="1" l="1"/>
  <c r="L29" i="1"/>
  <c r="L28" i="1"/>
  <c r="L27" i="1"/>
  <c r="L26" i="1"/>
  <c r="L25" i="1"/>
  <c r="L24" i="1"/>
  <c r="L23" i="1"/>
  <c r="G14" i="1"/>
  <c r="M14" i="1"/>
  <c r="M16" i="1"/>
  <c r="M15" i="1"/>
  <c r="M13" i="1"/>
  <c r="M12" i="1"/>
  <c r="M11" i="1"/>
  <c r="M10" i="1"/>
  <c r="M9" i="1"/>
  <c r="M8" i="1"/>
  <c r="G16" i="1"/>
  <c r="G15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<sst xmlns="http://schemas.openxmlformats.org/spreadsheetml/2006/main" count="357" uniqueCount="177">
  <si>
    <t>Number of Responses</t>
  </si>
  <si>
    <t>Poor</t>
  </si>
  <si>
    <t>Satisfactory</t>
  </si>
  <si>
    <t>Good</t>
  </si>
  <si>
    <t>Very Good</t>
  </si>
  <si>
    <t>G + VG</t>
  </si>
  <si>
    <t>Overall Service</t>
  </si>
  <si>
    <t>Performance Against Targets</t>
  </si>
  <si>
    <t>Target</t>
  </si>
  <si>
    <t>Actual</t>
  </si>
  <si>
    <t>50% G or VG</t>
  </si>
  <si>
    <t>90% G or VG</t>
  </si>
  <si>
    <t>Cleanliness of water</t>
  </si>
  <si>
    <t>Pumps</t>
  </si>
  <si>
    <t>Lighting</t>
  </si>
  <si>
    <t>Showers</t>
  </si>
  <si>
    <t>Tile Replacement</t>
  </si>
  <si>
    <t>Safety after cleaning</t>
  </si>
  <si>
    <t>Problem Resolution</t>
  </si>
  <si>
    <t>&lt; 1% Poor</t>
  </si>
  <si>
    <t>Cleanliness of sidewalls</t>
  </si>
  <si>
    <t>&lt; 2% Poor</t>
  </si>
  <si>
    <t>&lt; 3% Poor</t>
  </si>
  <si>
    <t>Lighting reliability</t>
  </si>
  <si>
    <t>&lt; 10% Poor</t>
  </si>
  <si>
    <t>87% G or VG</t>
  </si>
  <si>
    <t>85% G or VG</t>
  </si>
  <si>
    <t>76% G or VG</t>
  </si>
  <si>
    <t>&gt; or = 12% VG</t>
  </si>
  <si>
    <t>Overall Quality</t>
  </si>
  <si>
    <t>75% G or VG</t>
  </si>
  <si>
    <t>&gt; or = 25% VG</t>
  </si>
  <si>
    <t>Pool  Maintenance Survey Trends</t>
  </si>
  <si>
    <t>0.53%       2</t>
  </si>
  <si>
    <t>5.03%    19</t>
  </si>
  <si>
    <t>25.00%   94</t>
  </si>
  <si>
    <t>69.41% 261</t>
  </si>
  <si>
    <t>94.41%   355</t>
  </si>
  <si>
    <t>0.99%       4</t>
  </si>
  <si>
    <t>7.69%     31</t>
  </si>
  <si>
    <t>36.23%  146</t>
  </si>
  <si>
    <t>55.09%  222</t>
  </si>
  <si>
    <t>91.32%   368</t>
  </si>
  <si>
    <t>1.99%       8</t>
  </si>
  <si>
    <t>11.66%   47</t>
  </si>
  <si>
    <t>42.93%  173</t>
  </si>
  <si>
    <t>43.42%  175</t>
  </si>
  <si>
    <t>86.35%   348</t>
  </si>
  <si>
    <t>1.24%       5</t>
  </si>
  <si>
    <t>8.68%     35</t>
  </si>
  <si>
    <t>42.68%  172</t>
  </si>
  <si>
    <t>47.39%   191</t>
  </si>
  <si>
    <t>90.07%   363</t>
  </si>
  <si>
    <t>2.23%       9</t>
  </si>
  <si>
    <t>13.4%     54</t>
  </si>
  <si>
    <t>44.17%  178</t>
  </si>
  <si>
    <t>40.2%      162</t>
  </si>
  <si>
    <t>84.37%   340</t>
  </si>
  <si>
    <t>2.98%      12</t>
  </si>
  <si>
    <t>20.35%   82</t>
  </si>
  <si>
    <t>47.39%  191</t>
  </si>
  <si>
    <t>29.28%    118</t>
  </si>
  <si>
    <t>76.67%   309</t>
  </si>
  <si>
    <t>17.95%    7</t>
  </si>
  <si>
    <t>23.08%      9</t>
  </si>
  <si>
    <t>35.9%       14</t>
  </si>
  <si>
    <t>23.08%          9</t>
  </si>
  <si>
    <t>58.98%     23</t>
  </si>
  <si>
    <t>9.3%            37</t>
  </si>
  <si>
    <t>31.41%   125</t>
  </si>
  <si>
    <t>40.7%       162</t>
  </si>
  <si>
    <t>18.59%       74</t>
  </si>
  <si>
    <t>59.29%   236</t>
  </si>
  <si>
    <t>0.91%            3</t>
  </si>
  <si>
    <t>10.88%      36</t>
  </si>
  <si>
    <t>29.61%      98</t>
  </si>
  <si>
    <t>58.61%   194</t>
  </si>
  <si>
    <t>88.22%   292</t>
  </si>
  <si>
    <t>80% G or VG</t>
  </si>
  <si>
    <t xml:space="preserve">1.53%        5  </t>
  </si>
  <si>
    <t>7.67%        25</t>
  </si>
  <si>
    <t>5.55%         19</t>
  </si>
  <si>
    <t>69.88%    239</t>
  </si>
  <si>
    <t>23.68%       81</t>
  </si>
  <si>
    <t>0.88%          3</t>
  </si>
  <si>
    <t>93.56%  320</t>
  </si>
  <si>
    <t>6.41%         23</t>
  </si>
  <si>
    <t>31.2%       112</t>
  </si>
  <si>
    <t>60.45%    217</t>
  </si>
  <si>
    <t>91.65%  329</t>
  </si>
  <si>
    <t>3.88%        14</t>
  </si>
  <si>
    <t>1.95%          7</t>
  </si>
  <si>
    <t>9.44%         34</t>
  </si>
  <si>
    <t>54.17%    195</t>
  </si>
  <si>
    <t>86.67%   312</t>
  </si>
  <si>
    <t>8.73%         31</t>
  </si>
  <si>
    <t>29.86%     106</t>
  </si>
  <si>
    <t>32.5%      117</t>
  </si>
  <si>
    <t>58.59%     208</t>
  </si>
  <si>
    <t>88.45%   314</t>
  </si>
  <si>
    <t>3.32%         11</t>
  </si>
  <si>
    <t>9.73%         32</t>
  </si>
  <si>
    <t>32.93%     109</t>
  </si>
  <si>
    <t>54.08%     179</t>
  </si>
  <si>
    <t>87.01%   288</t>
  </si>
  <si>
    <t>2.59%           9</t>
  </si>
  <si>
    <t>14.36%       50</t>
  </si>
  <si>
    <t>41.38%     144</t>
  </si>
  <si>
    <t>41.72%    145</t>
  </si>
  <si>
    <t>2.82%         10</t>
  </si>
  <si>
    <t>83.1%      289</t>
  </si>
  <si>
    <t>26%            13</t>
  </si>
  <si>
    <t>24%             12</t>
  </si>
  <si>
    <t>28%           24</t>
  </si>
  <si>
    <t>9.52%         32</t>
  </si>
  <si>
    <t>23.51%       79</t>
  </si>
  <si>
    <t>39.58%      133</t>
  </si>
  <si>
    <t>27.38%       92</t>
  </si>
  <si>
    <t>66.96%    225</t>
  </si>
  <si>
    <t>1.37%           4</t>
  </si>
  <si>
    <t>7.51%          22</t>
  </si>
  <si>
    <t>29.69%       87</t>
  </si>
  <si>
    <t>61.43%     180</t>
  </si>
  <si>
    <t>91.12%     267</t>
  </si>
  <si>
    <t>Red Bold = Worse than last year.</t>
  </si>
  <si>
    <t>Blue Bold = Better than last year</t>
  </si>
  <si>
    <t>Red Bold = Target missed</t>
  </si>
  <si>
    <t>Blue Bold = Target achieved</t>
  </si>
  <si>
    <t>57% G or VG</t>
  </si>
  <si>
    <t>2014 - 2019</t>
  </si>
  <si>
    <t>12.8%         33</t>
  </si>
  <si>
    <t>40%         103</t>
  </si>
  <si>
    <t>45.1%      116</t>
  </si>
  <si>
    <t>1.9%             5</t>
  </si>
  <si>
    <t>85.1%      219</t>
  </si>
  <si>
    <t>12.1%         31</t>
  </si>
  <si>
    <t>30.7%        79</t>
  </si>
  <si>
    <t>51%          131</t>
  </si>
  <si>
    <t>81.7%      210</t>
  </si>
  <si>
    <t>17.5%         45</t>
  </si>
  <si>
    <t>34.6           89</t>
  </si>
  <si>
    <t>42.4%       109</t>
  </si>
  <si>
    <t>77%         198</t>
  </si>
  <si>
    <t>1.2%             3</t>
  </si>
  <si>
    <t>16.3%         42</t>
  </si>
  <si>
    <t>33.5%        86</t>
  </si>
  <si>
    <t>45.5%       117</t>
  </si>
  <si>
    <t xml:space="preserve">89%         203 </t>
  </si>
  <si>
    <t>6.6%           17</t>
  </si>
  <si>
    <t>20.7%         53</t>
  </si>
  <si>
    <t>40.2%       103</t>
  </si>
  <si>
    <t>32.4%         83</t>
  </si>
  <si>
    <t>72.6%      186</t>
  </si>
  <si>
    <t>5.8%           15</t>
  </si>
  <si>
    <t>31.9%         82</t>
  </si>
  <si>
    <t>37.8%         97</t>
  </si>
  <si>
    <t>24.5%        63</t>
  </si>
  <si>
    <t>62.3%      160</t>
  </si>
  <si>
    <t>20%              3</t>
  </si>
  <si>
    <t>26.7%           4</t>
  </si>
  <si>
    <t>33.5%           5</t>
  </si>
  <si>
    <t>53.3%           8</t>
  </si>
  <si>
    <t>13.3%           2</t>
  </si>
  <si>
    <t>46.7%           7</t>
  </si>
  <si>
    <t>33.3%           5</t>
  </si>
  <si>
    <t>6.7%             1</t>
  </si>
  <si>
    <t>40%              6</t>
  </si>
  <si>
    <t>0%                0</t>
  </si>
  <si>
    <t>77%           198</t>
  </si>
  <si>
    <t xml:space="preserve">89%           203 </t>
  </si>
  <si>
    <t>85.1%        219</t>
  </si>
  <si>
    <t>81.7%        210</t>
  </si>
  <si>
    <t>72.6%        186</t>
  </si>
  <si>
    <t>62.3%        160</t>
  </si>
  <si>
    <t>40%                6</t>
  </si>
  <si>
    <t>20%                3</t>
  </si>
  <si>
    <t>53.3%           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</si>
</sst>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9"/>
      <color theme="7" tint="-0.249977111117893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8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8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0" fontId="12" fillId="0" borderId="0" xfId="0" applyNumberFormat="1" applyFont="1" applyAlignment="1">
      <alignment horizontal="center"/>
    </xf>
    <xf numFmtId="0" fontId="13" fillId="0" borderId="0" xfId="0" applyFont="1"/>
    <xf numFmtId="10" fontId="13" fillId="0" borderId="0" xfId="0" applyNumberFormat="1" applyFont="1" applyAlignment="1">
      <alignment horizontal="left"/>
    </xf>
    <xf numFmtId="10" fontId="13" fillId="0" borderId="0" xfId="0" applyNumberFormat="1" applyFont="1"/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/>
    <xf numFmtId="0" fontId="15" fillId="2" borderId="0" xfId="0" applyFont="1" applyFill="1"/>
    <xf numFmtId="0" fontId="16" fillId="2" borderId="0" xfId="0" applyFont="1" applyFill="1"/>
    <xf numFmtId="10" fontId="17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left"/>
    </xf>
    <xf numFmtId="0" fontId="0" fillId="0" borderId="0" xfId="0" applyFill="1"/>
    <xf numFmtId="0" fontId="13" fillId="0" borderId="0" xfId="0" applyFont="1" applyAlignment="1">
      <alignment horizontal="left"/>
    </xf>
    <xf numFmtId="0" fontId="18" fillId="0" borderId="0" xfId="0" applyFont="1"/>
    <xf numFmtId="0" fontId="17" fillId="0" borderId="0" xfId="0" applyFont="1"/>
    <xf numFmtId="10" fontId="18" fillId="0" borderId="0" xfId="0" applyNumberFormat="1" applyFont="1"/>
    <xf numFmtId="10" fontId="17" fillId="0" borderId="0" xfId="0" applyNumberFormat="1" applyFont="1" applyAlignment="1">
      <alignment horizontal="left"/>
    </xf>
    <xf numFmtId="10" fontId="19" fillId="0" borderId="0" xfId="0" applyNumberFormat="1" applyFont="1"/>
    <xf numFmtId="0" fontId="19" fillId="0" borderId="0" xfId="0" applyFont="1"/>
    <xf numFmtId="10" fontId="19" fillId="0" borderId="0" xfId="0" applyNumberFormat="1" applyFont="1" applyAlignment="1">
      <alignment horizontal="left"/>
    </xf>
    <xf numFmtId="10" fontId="20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0" fontId="17" fillId="0" borderId="0" xfId="0" applyNumberFormat="1" applyFont="1" applyFill="1" applyAlignment="1">
      <alignment horizontal="left"/>
    </xf>
    <xf numFmtId="0" fontId="21" fillId="0" borderId="0" xfId="0" applyFont="1"/>
    <xf numFmtId="0" fontId="22" fillId="0" borderId="0" xfId="0" applyFont="1"/>
    <xf numFmtId="0" fontId="4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7"/>
  <sheetViews>
    <sheetView tabSelected="1" topLeftCell="A19" workbookViewId="0">
      <pane xSplit="1" topLeftCell="V1" activePane="topRight" state="frozen"/>
      <selection pane="topRight" activeCell="AP31" sqref="AP31"/>
    </sheetView>
  </sheetViews>
  <sheetFormatPr defaultRowHeight="14.4" x14ac:dyDescent="0.3"/>
  <cols>
    <col min="1" max="1" width="31.109375" customWidth="1"/>
    <col min="2" max="2" width="0.5546875" customWidth="1"/>
    <col min="3" max="3" width="13.109375" customWidth="1"/>
    <col min="5" max="5" width="11" customWidth="1"/>
    <col min="7" max="7" width="9.109375" customWidth="1"/>
    <col min="8" max="8" width="0.5546875" customWidth="1"/>
    <col min="11" max="11" width="11" customWidth="1"/>
    <col min="14" max="14" width="0.5546875" customWidth="1"/>
    <col min="17" max="17" width="10" customWidth="1"/>
    <col min="20" max="20" width="0.5546875" customWidth="1"/>
    <col min="25" max="25" width="9.109375" style="1" customWidth="1"/>
    <col min="26" max="26" width="0.44140625" style="4" customWidth="1"/>
    <col min="31" max="31" width="8.6640625" customWidth="1"/>
    <col min="32" max="32" width="0.44140625" customWidth="1"/>
    <col min="35" max="35" width="9.44140625" customWidth="1"/>
    <col min="38" max="38" width="0.44140625" customWidth="1"/>
    <col min="42" max="42" width="9.5546875" customWidth="1"/>
  </cols>
  <sheetData>
    <row r="1" spans="1:43" ht="15.6" x14ac:dyDescent="0.3">
      <c r="A1" s="46" t="s">
        <v>32</v>
      </c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4"/>
      <c r="O1" s="5"/>
      <c r="P1" s="5"/>
      <c r="Q1" s="5"/>
      <c r="R1" s="5"/>
      <c r="S1" s="6"/>
      <c r="T1" s="4"/>
      <c r="AF1" s="4"/>
      <c r="AL1" s="4"/>
    </row>
    <row r="2" spans="1:43" ht="15.6" x14ac:dyDescent="0.3">
      <c r="A2" s="7" t="s">
        <v>129</v>
      </c>
      <c r="B2" s="1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5"/>
      <c r="P2" s="5"/>
      <c r="Q2" s="5"/>
      <c r="R2" s="5"/>
      <c r="S2" s="6"/>
      <c r="T2" s="4"/>
      <c r="AF2" s="4"/>
      <c r="AL2" s="4"/>
    </row>
    <row r="3" spans="1:43" ht="15.6" x14ac:dyDescent="0.3">
      <c r="A3" s="1"/>
      <c r="B3" s="1"/>
      <c r="C3" s="2"/>
      <c r="D3" s="5"/>
      <c r="E3" s="8">
        <v>2014</v>
      </c>
      <c r="F3" s="2"/>
      <c r="G3" s="2"/>
      <c r="H3" s="3"/>
      <c r="I3" s="2"/>
      <c r="J3" s="5"/>
      <c r="K3" s="8">
        <v>2015</v>
      </c>
      <c r="L3" s="2"/>
      <c r="M3" s="2"/>
      <c r="N3" s="4"/>
      <c r="O3" s="2"/>
      <c r="Q3" s="8">
        <v>2016</v>
      </c>
      <c r="R3" s="7"/>
      <c r="T3" s="4"/>
      <c r="W3" s="8">
        <v>2017</v>
      </c>
      <c r="AC3" s="8">
        <v>2018</v>
      </c>
      <c r="AF3" s="4"/>
      <c r="AI3" s="8">
        <v>2019</v>
      </c>
      <c r="AL3" s="4"/>
      <c r="AO3" s="8">
        <v>2020</v>
      </c>
    </row>
    <row r="4" spans="1:43" x14ac:dyDescent="0.3">
      <c r="A4" s="1"/>
      <c r="B4" s="3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4"/>
      <c r="O4" s="2"/>
      <c r="T4" s="4"/>
      <c r="AF4" s="4"/>
      <c r="AL4" s="4"/>
    </row>
    <row r="5" spans="1:43" x14ac:dyDescent="0.3">
      <c r="A5" s="1" t="s">
        <v>0</v>
      </c>
      <c r="B5" s="3"/>
      <c r="D5" s="2"/>
      <c r="E5" s="8">
        <v>340</v>
      </c>
      <c r="F5" s="2"/>
      <c r="G5" s="2"/>
      <c r="H5" s="3"/>
      <c r="J5" s="2"/>
      <c r="K5" s="8">
        <v>478</v>
      </c>
      <c r="L5" s="2"/>
      <c r="M5" s="2"/>
      <c r="N5" s="4"/>
      <c r="O5" s="8"/>
      <c r="P5" s="8"/>
      <c r="Q5" s="8">
        <v>343</v>
      </c>
      <c r="T5" s="4"/>
      <c r="W5" s="8">
        <v>419</v>
      </c>
      <c r="AC5" s="8">
        <v>474</v>
      </c>
      <c r="AF5" s="4"/>
      <c r="AI5" s="8">
        <v>416</v>
      </c>
      <c r="AL5" s="4"/>
      <c r="AO5" s="8">
        <v>343</v>
      </c>
    </row>
    <row r="6" spans="1:43" x14ac:dyDescent="0.3">
      <c r="A6" s="1"/>
      <c r="B6" s="3"/>
      <c r="C6" s="2"/>
      <c r="D6" s="2"/>
      <c r="E6" s="2"/>
      <c r="F6" s="2"/>
      <c r="G6" s="2"/>
      <c r="H6" s="3"/>
      <c r="I6" s="2"/>
      <c r="J6" s="2"/>
      <c r="K6" s="2"/>
      <c r="L6" s="2"/>
      <c r="M6" s="2"/>
      <c r="N6" s="4"/>
      <c r="O6" s="2"/>
      <c r="T6" s="4"/>
      <c r="AF6" s="4"/>
      <c r="AL6" s="4"/>
    </row>
    <row r="7" spans="1:43" x14ac:dyDescent="0.3">
      <c r="A7" s="1"/>
      <c r="B7" s="3"/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3"/>
      <c r="I7" s="9" t="s">
        <v>1</v>
      </c>
      <c r="J7" s="9" t="s">
        <v>2</v>
      </c>
      <c r="K7" s="9" t="s">
        <v>3</v>
      </c>
      <c r="L7" s="9" t="s">
        <v>4</v>
      </c>
      <c r="M7" s="9" t="s">
        <v>5</v>
      </c>
      <c r="N7" s="4"/>
      <c r="O7" s="9" t="s">
        <v>1</v>
      </c>
      <c r="P7" s="9" t="s">
        <v>2</v>
      </c>
      <c r="Q7" s="9" t="s">
        <v>3</v>
      </c>
      <c r="R7" s="9" t="s">
        <v>4</v>
      </c>
      <c r="S7" s="9" t="s">
        <v>5</v>
      </c>
      <c r="T7" s="4"/>
      <c r="U7" s="9" t="s">
        <v>1</v>
      </c>
      <c r="V7" s="9" t="s">
        <v>2</v>
      </c>
      <c r="W7" s="9" t="s">
        <v>3</v>
      </c>
      <c r="X7" s="9" t="s">
        <v>4</v>
      </c>
      <c r="Y7" s="9" t="s">
        <v>5</v>
      </c>
      <c r="AA7" s="9" t="s">
        <v>1</v>
      </c>
      <c r="AB7" s="9" t="s">
        <v>2</v>
      </c>
      <c r="AC7" s="9" t="s">
        <v>3</v>
      </c>
      <c r="AD7" s="9" t="s">
        <v>4</v>
      </c>
      <c r="AE7" s="9" t="s">
        <v>5</v>
      </c>
      <c r="AF7" s="4"/>
      <c r="AG7" s="9" t="s">
        <v>1</v>
      </c>
      <c r="AH7" s="9" t="s">
        <v>2</v>
      </c>
      <c r="AI7" s="9" t="s">
        <v>3</v>
      </c>
      <c r="AJ7" s="9" t="s">
        <v>4</v>
      </c>
      <c r="AK7" s="9" t="s">
        <v>5</v>
      </c>
      <c r="AL7" s="4"/>
      <c r="AM7" s="9" t="s">
        <v>1</v>
      </c>
      <c r="AN7" s="9" t="s">
        <v>2</v>
      </c>
      <c r="AO7" s="9" t="s">
        <v>3</v>
      </c>
      <c r="AP7" s="9" t="s">
        <v>4</v>
      </c>
      <c r="AQ7" s="9" t="s">
        <v>5</v>
      </c>
    </row>
    <row r="8" spans="1:43" x14ac:dyDescent="0.3">
      <c r="A8" s="1" t="s">
        <v>29</v>
      </c>
      <c r="B8" s="3"/>
      <c r="C8" s="10">
        <v>5.8999999999999999E-3</v>
      </c>
      <c r="D8" s="10">
        <v>0.10589999999999999</v>
      </c>
      <c r="E8" s="10">
        <v>0.4471</v>
      </c>
      <c r="F8" s="10">
        <v>0.44119999999999998</v>
      </c>
      <c r="G8" s="10">
        <f t="shared" ref="G8:G16" si="0">SUM(E8:F8)</f>
        <v>0.88829999999999998</v>
      </c>
      <c r="H8" s="3"/>
      <c r="I8" s="10">
        <v>1.5800000000000002E-2</v>
      </c>
      <c r="J8" s="10">
        <v>7.6600000000000001E-2</v>
      </c>
      <c r="K8" s="10">
        <v>0.45500000000000002</v>
      </c>
      <c r="L8" s="10">
        <v>0.45269999999999999</v>
      </c>
      <c r="M8" s="10">
        <f t="shared" ref="M8:M16" si="1">SUM(K8:L8)</f>
        <v>0.90769999999999995</v>
      </c>
      <c r="N8" s="4"/>
      <c r="O8" s="10">
        <v>9.4999999999999998E-3</v>
      </c>
      <c r="P8" s="10">
        <v>6.3299999999999995E-2</v>
      </c>
      <c r="Q8" s="10">
        <v>0.3861</v>
      </c>
      <c r="R8" s="10">
        <v>0.54110000000000003</v>
      </c>
      <c r="S8" s="10">
        <f t="shared" ref="S8:S16" si="2">SUM(Q8:R8)</f>
        <v>0.92720000000000002</v>
      </c>
      <c r="T8" s="4"/>
      <c r="U8" s="29" t="s">
        <v>79</v>
      </c>
      <c r="V8" s="29" t="s">
        <v>80</v>
      </c>
      <c r="W8" s="29">
        <v>0.43869999999999998</v>
      </c>
      <c r="X8" s="29">
        <v>0.46929999999999999</v>
      </c>
      <c r="Y8" s="29">
        <f>SUM(W8,X8)</f>
        <v>0.90799999999999992</v>
      </c>
      <c r="AA8" s="19" t="s">
        <v>33</v>
      </c>
      <c r="AB8" s="19" t="s">
        <v>34</v>
      </c>
      <c r="AC8" s="19" t="s">
        <v>35</v>
      </c>
      <c r="AD8" s="19" t="s">
        <v>36</v>
      </c>
      <c r="AE8" s="19" t="s">
        <v>37</v>
      </c>
      <c r="AF8" s="4"/>
      <c r="AG8" s="33" t="s">
        <v>84</v>
      </c>
      <c r="AH8" s="39" t="s">
        <v>81</v>
      </c>
      <c r="AI8" s="19" t="s">
        <v>83</v>
      </c>
      <c r="AJ8" s="19" t="s">
        <v>82</v>
      </c>
      <c r="AK8" s="33" t="s">
        <v>85</v>
      </c>
      <c r="AL8" s="4"/>
      <c r="AM8" s="35" t="s">
        <v>133</v>
      </c>
      <c r="AN8" s="31" t="s">
        <v>130</v>
      </c>
      <c r="AO8" s="31" t="s">
        <v>131</v>
      </c>
      <c r="AP8" s="31" t="s">
        <v>132</v>
      </c>
      <c r="AQ8" s="47" t="s">
        <v>134</v>
      </c>
    </row>
    <row r="9" spans="1:43" x14ac:dyDescent="0.3">
      <c r="A9" s="1" t="s">
        <v>12</v>
      </c>
      <c r="B9" s="3"/>
      <c r="C9" s="10">
        <v>1.18E-2</v>
      </c>
      <c r="D9" s="10">
        <v>0.12939999999999999</v>
      </c>
      <c r="E9" s="10">
        <v>0.4294</v>
      </c>
      <c r="F9" s="10">
        <v>0.4294</v>
      </c>
      <c r="G9" s="10">
        <f t="shared" si="0"/>
        <v>0.85880000000000001</v>
      </c>
      <c r="H9" s="3"/>
      <c r="I9" s="10">
        <v>1.6E-2</v>
      </c>
      <c r="J9" s="10">
        <v>0.14380000000000001</v>
      </c>
      <c r="K9" s="10">
        <v>0.39500000000000002</v>
      </c>
      <c r="L9" s="10">
        <v>0.44519999999999998</v>
      </c>
      <c r="M9" s="10">
        <f t="shared" si="1"/>
        <v>0.84020000000000006</v>
      </c>
      <c r="N9" s="4"/>
      <c r="O9" s="10">
        <v>3.2000000000000002E-3</v>
      </c>
      <c r="P9" s="10">
        <v>7.5899999999999995E-2</v>
      </c>
      <c r="Q9" s="10">
        <v>0.3639</v>
      </c>
      <c r="R9" s="10">
        <v>0.55700000000000005</v>
      </c>
      <c r="S9" s="10">
        <f t="shared" si="2"/>
        <v>0.92090000000000005</v>
      </c>
      <c r="T9" s="4"/>
      <c r="U9" s="29">
        <v>1.84E-2</v>
      </c>
      <c r="V9" s="29">
        <v>8.2799999999999999E-2</v>
      </c>
      <c r="W9" s="29">
        <v>0.45090000000000002</v>
      </c>
      <c r="X9" s="29">
        <v>0.44789999999999996</v>
      </c>
      <c r="Y9" s="29">
        <f>SUM(W9,X9)</f>
        <v>0.89880000000000004</v>
      </c>
      <c r="AA9" s="19" t="s">
        <v>38</v>
      </c>
      <c r="AB9" s="19" t="s">
        <v>39</v>
      </c>
      <c r="AC9" s="19" t="s">
        <v>40</v>
      </c>
      <c r="AD9" s="19" t="s">
        <v>41</v>
      </c>
      <c r="AE9" s="19" t="s">
        <v>42</v>
      </c>
      <c r="AF9" s="4"/>
      <c r="AG9" s="33" t="s">
        <v>91</v>
      </c>
      <c r="AH9" s="40" t="s">
        <v>86</v>
      </c>
      <c r="AI9" s="19" t="s">
        <v>87</v>
      </c>
      <c r="AJ9" s="19" t="s">
        <v>88</v>
      </c>
      <c r="AK9" s="37" t="s">
        <v>89</v>
      </c>
      <c r="AL9" s="4"/>
      <c r="AM9" s="42" t="s">
        <v>133</v>
      </c>
      <c r="AN9" s="31" t="s">
        <v>135</v>
      </c>
      <c r="AO9" s="31" t="s">
        <v>136</v>
      </c>
      <c r="AP9" s="31" t="s">
        <v>137</v>
      </c>
      <c r="AQ9" s="47" t="s">
        <v>138</v>
      </c>
    </row>
    <row r="10" spans="1:43" x14ac:dyDescent="0.3">
      <c r="A10" s="1" t="s">
        <v>20</v>
      </c>
      <c r="B10" s="3"/>
      <c r="C10" s="10">
        <v>2.35E-2</v>
      </c>
      <c r="D10" s="10">
        <v>0.12939999999999999</v>
      </c>
      <c r="E10" s="10">
        <v>0.4647</v>
      </c>
      <c r="F10" s="10">
        <v>0.38240000000000002</v>
      </c>
      <c r="G10" s="10">
        <f t="shared" si="0"/>
        <v>0.84709999999999996</v>
      </c>
      <c r="H10" s="3"/>
      <c r="I10" s="10">
        <v>2.5100000000000001E-2</v>
      </c>
      <c r="J10" s="10">
        <v>0.18260000000000001</v>
      </c>
      <c r="K10" s="10">
        <v>0.42920000000000003</v>
      </c>
      <c r="L10" s="10">
        <v>0.36299999999999999</v>
      </c>
      <c r="M10" s="10">
        <f t="shared" si="1"/>
        <v>0.79220000000000002</v>
      </c>
      <c r="N10" s="4"/>
      <c r="O10" s="10">
        <v>6.3E-3</v>
      </c>
      <c r="P10" s="10">
        <v>0.1203</v>
      </c>
      <c r="Q10" s="10">
        <v>0.39560000000000001</v>
      </c>
      <c r="R10" s="10">
        <v>0.4778</v>
      </c>
      <c r="S10" s="10">
        <f t="shared" si="2"/>
        <v>0.87339999999999995</v>
      </c>
      <c r="T10" s="4"/>
      <c r="U10" s="29">
        <v>1.84E-2</v>
      </c>
      <c r="V10" s="29">
        <v>0.1104</v>
      </c>
      <c r="W10" s="29">
        <v>0.5</v>
      </c>
      <c r="X10" s="29">
        <v>0.36810000000000004</v>
      </c>
      <c r="Y10" s="29">
        <f t="shared" ref="Y10:Y16" si="3">SUM(W10,X10)</f>
        <v>0.86810000000000009</v>
      </c>
      <c r="AA10" s="19" t="s">
        <v>43</v>
      </c>
      <c r="AB10" s="19" t="s">
        <v>44</v>
      </c>
      <c r="AC10" s="19" t="s">
        <v>45</v>
      </c>
      <c r="AD10" s="19" t="s">
        <v>46</v>
      </c>
      <c r="AE10" s="20" t="s">
        <v>47</v>
      </c>
      <c r="AF10" s="4"/>
      <c r="AG10" s="33" t="s">
        <v>90</v>
      </c>
      <c r="AH10" s="40" t="s">
        <v>92</v>
      </c>
      <c r="AI10" s="19" t="s">
        <v>97</v>
      </c>
      <c r="AJ10" s="19" t="s">
        <v>93</v>
      </c>
      <c r="AK10" s="34" t="s">
        <v>94</v>
      </c>
      <c r="AL10" s="4"/>
      <c r="AM10" s="42" t="s">
        <v>133</v>
      </c>
      <c r="AN10" s="31" t="s">
        <v>139</v>
      </c>
      <c r="AO10" s="31" t="s">
        <v>140</v>
      </c>
      <c r="AP10" s="31" t="s">
        <v>141</v>
      </c>
      <c r="AQ10" s="47" t="s">
        <v>142</v>
      </c>
    </row>
    <row r="11" spans="1:43" x14ac:dyDescent="0.3">
      <c r="A11" s="1" t="s">
        <v>13</v>
      </c>
      <c r="B11" s="3"/>
      <c r="C11" s="10">
        <v>8.8000000000000005E-3</v>
      </c>
      <c r="D11" s="10">
        <v>0.1118</v>
      </c>
      <c r="E11" s="10">
        <v>0.5</v>
      </c>
      <c r="F11" s="10">
        <v>0.37940000000000002</v>
      </c>
      <c r="G11" s="10">
        <f t="shared" si="0"/>
        <v>0.87939999999999996</v>
      </c>
      <c r="H11" s="3"/>
      <c r="I11" s="10">
        <v>1.83E-2</v>
      </c>
      <c r="J11" s="10">
        <v>0.13239999999999999</v>
      </c>
      <c r="K11" s="10">
        <v>0.46800000000000003</v>
      </c>
      <c r="L11" s="10">
        <v>0.38129999999999997</v>
      </c>
      <c r="M11" s="10">
        <f t="shared" si="1"/>
        <v>0.84929999999999994</v>
      </c>
      <c r="N11" s="4"/>
      <c r="O11" s="10">
        <v>3.2000000000000002E-3</v>
      </c>
      <c r="P11" s="10">
        <v>9.8100000000000007E-2</v>
      </c>
      <c r="Q11" s="10">
        <v>0.41770000000000002</v>
      </c>
      <c r="R11" s="10">
        <v>0.48099999999999998</v>
      </c>
      <c r="S11" s="10">
        <f t="shared" si="2"/>
        <v>0.89870000000000005</v>
      </c>
      <c r="T11" s="4"/>
      <c r="U11" s="29">
        <v>9.1999999999999998E-3</v>
      </c>
      <c r="V11" s="29">
        <v>9.1999999999999998E-2</v>
      </c>
      <c r="W11" s="29">
        <v>0.51229999999999998</v>
      </c>
      <c r="X11" s="29">
        <v>0.38650000000000001</v>
      </c>
      <c r="Y11" s="29">
        <f t="shared" si="3"/>
        <v>0.89880000000000004</v>
      </c>
      <c r="AA11" s="19" t="s">
        <v>48</v>
      </c>
      <c r="AB11" s="19" t="s">
        <v>49</v>
      </c>
      <c r="AC11" s="19" t="s">
        <v>50</v>
      </c>
      <c r="AD11" s="19" t="s">
        <v>51</v>
      </c>
      <c r="AE11" s="19" t="s">
        <v>52</v>
      </c>
      <c r="AF11" s="4"/>
      <c r="AG11" s="33" t="s">
        <v>109</v>
      </c>
      <c r="AH11" s="40" t="s">
        <v>95</v>
      </c>
      <c r="AI11" s="19" t="s">
        <v>96</v>
      </c>
      <c r="AJ11" s="19" t="s">
        <v>98</v>
      </c>
      <c r="AK11" s="33" t="s">
        <v>99</v>
      </c>
      <c r="AL11" s="4"/>
      <c r="AM11" s="42" t="s">
        <v>143</v>
      </c>
      <c r="AN11" s="31" t="s">
        <v>144</v>
      </c>
      <c r="AO11" s="31" t="s">
        <v>145</v>
      </c>
      <c r="AP11" s="31" t="s">
        <v>146</v>
      </c>
      <c r="AQ11" s="48" t="s">
        <v>147</v>
      </c>
    </row>
    <row r="12" spans="1:43" x14ac:dyDescent="0.3">
      <c r="A12" s="1" t="s">
        <v>14</v>
      </c>
      <c r="B12" s="3"/>
      <c r="C12" s="10">
        <v>2.6499999999999999E-2</v>
      </c>
      <c r="D12" s="10">
        <v>0.1265</v>
      </c>
      <c r="E12" s="10">
        <v>0.51180000000000003</v>
      </c>
      <c r="F12" s="10">
        <v>0.35349999999999998</v>
      </c>
      <c r="G12" s="10">
        <f t="shared" si="0"/>
        <v>0.86529999999999996</v>
      </c>
      <c r="H12" s="3"/>
      <c r="I12" s="10">
        <v>4.3400000000000001E-2</v>
      </c>
      <c r="J12" s="10">
        <v>0.16439999999999999</v>
      </c>
      <c r="K12" s="10">
        <v>0.43149999999999999</v>
      </c>
      <c r="L12" s="10">
        <v>0.36070000000000002</v>
      </c>
      <c r="M12" s="10">
        <f t="shared" si="1"/>
        <v>0.79220000000000002</v>
      </c>
      <c r="N12" s="4"/>
      <c r="O12" s="10">
        <v>3.4799999999999998E-2</v>
      </c>
      <c r="P12" s="10">
        <v>0.1234</v>
      </c>
      <c r="Q12" s="10">
        <v>0.41139999999999999</v>
      </c>
      <c r="R12" s="10">
        <v>0.4304</v>
      </c>
      <c r="S12" s="10">
        <f t="shared" si="2"/>
        <v>0.84179999999999999</v>
      </c>
      <c r="T12" s="4"/>
      <c r="U12" s="29">
        <v>4.5999999999999999E-2</v>
      </c>
      <c r="V12" s="29">
        <v>0.1258</v>
      </c>
      <c r="W12" s="29">
        <v>0.44170000000000004</v>
      </c>
      <c r="X12" s="29">
        <v>0.38650000000000001</v>
      </c>
      <c r="Y12" s="29">
        <f t="shared" si="3"/>
        <v>0.82820000000000005</v>
      </c>
      <c r="AA12" s="21" t="s">
        <v>53</v>
      </c>
      <c r="AB12" s="19" t="s">
        <v>54</v>
      </c>
      <c r="AC12" s="19" t="s">
        <v>55</v>
      </c>
      <c r="AD12" s="19" t="s">
        <v>56</v>
      </c>
      <c r="AE12" s="19" t="s">
        <v>57</v>
      </c>
      <c r="AF12" s="4"/>
      <c r="AG12" s="33" t="s">
        <v>100</v>
      </c>
      <c r="AH12" s="40" t="s">
        <v>101</v>
      </c>
      <c r="AI12" s="19" t="s">
        <v>102</v>
      </c>
      <c r="AJ12" s="19" t="s">
        <v>103</v>
      </c>
      <c r="AK12" s="36" t="s">
        <v>104</v>
      </c>
      <c r="AL12" s="4"/>
      <c r="AM12" s="47" t="s">
        <v>148</v>
      </c>
      <c r="AN12" s="31" t="s">
        <v>149</v>
      </c>
      <c r="AO12" s="31" t="s">
        <v>150</v>
      </c>
      <c r="AP12" s="31" t="s">
        <v>151</v>
      </c>
      <c r="AQ12" s="47" t="s">
        <v>152</v>
      </c>
    </row>
    <row r="13" spans="1:43" x14ac:dyDescent="0.3">
      <c r="A13" s="1" t="s">
        <v>15</v>
      </c>
      <c r="B13" s="3"/>
      <c r="C13" s="10">
        <v>3.2399999999999998E-2</v>
      </c>
      <c r="D13" s="10">
        <v>0.22650000000000001</v>
      </c>
      <c r="E13" s="10">
        <v>0.43530000000000002</v>
      </c>
      <c r="F13" s="10">
        <v>0.30590000000000001</v>
      </c>
      <c r="G13" s="10">
        <f t="shared" si="0"/>
        <v>0.74120000000000008</v>
      </c>
      <c r="H13" s="3"/>
      <c r="I13" s="10">
        <v>7.5300000000000006E-2</v>
      </c>
      <c r="J13" s="10">
        <v>0.24660000000000001</v>
      </c>
      <c r="K13" s="10">
        <v>0.4269</v>
      </c>
      <c r="L13" s="10">
        <v>0.25109999999999999</v>
      </c>
      <c r="M13" s="10">
        <f t="shared" si="1"/>
        <v>0.67799999999999994</v>
      </c>
      <c r="N13" s="4"/>
      <c r="O13" s="10">
        <v>5.3800000000000001E-2</v>
      </c>
      <c r="P13" s="10">
        <v>0.19620000000000001</v>
      </c>
      <c r="Q13" s="10">
        <v>0.43990000000000001</v>
      </c>
      <c r="R13" s="10">
        <v>0.31009999999999999</v>
      </c>
      <c r="S13" s="10">
        <f t="shared" si="2"/>
        <v>0.75</v>
      </c>
      <c r="T13" s="4"/>
      <c r="U13" s="29">
        <v>6.13E-2</v>
      </c>
      <c r="V13" s="29">
        <v>0.22089999999999999</v>
      </c>
      <c r="W13" s="29">
        <v>0.4632</v>
      </c>
      <c r="X13" s="29">
        <v>0.25459999999999999</v>
      </c>
      <c r="Y13" s="29">
        <f t="shared" si="3"/>
        <v>0.71779999999999999</v>
      </c>
      <c r="AA13" s="19" t="s">
        <v>58</v>
      </c>
      <c r="AB13" s="19" t="s">
        <v>59</v>
      </c>
      <c r="AC13" s="19" t="s">
        <v>60</v>
      </c>
      <c r="AD13" s="19" t="s">
        <v>61</v>
      </c>
      <c r="AE13" s="19" t="s">
        <v>62</v>
      </c>
      <c r="AF13" s="4"/>
      <c r="AG13" s="36" t="s">
        <v>105</v>
      </c>
      <c r="AH13" s="40" t="s">
        <v>106</v>
      </c>
      <c r="AI13" s="19" t="s">
        <v>107</v>
      </c>
      <c r="AJ13" s="19" t="s">
        <v>108</v>
      </c>
      <c r="AK13" s="37" t="s">
        <v>110</v>
      </c>
      <c r="AL13" s="4"/>
      <c r="AM13" s="47" t="s">
        <v>153</v>
      </c>
      <c r="AN13" s="31" t="s">
        <v>154</v>
      </c>
      <c r="AO13" s="31" t="s">
        <v>155</v>
      </c>
      <c r="AP13" s="31" t="s">
        <v>156</v>
      </c>
      <c r="AQ13" s="47" t="s">
        <v>157</v>
      </c>
    </row>
    <row r="14" spans="1:43" x14ac:dyDescent="0.3">
      <c r="A14" s="1" t="s">
        <v>18</v>
      </c>
      <c r="B14" s="3"/>
      <c r="C14" s="10">
        <v>7.4999999999999997E-2</v>
      </c>
      <c r="D14" s="10">
        <v>0.3</v>
      </c>
      <c r="E14" s="10">
        <v>0.375</v>
      </c>
      <c r="F14" s="10">
        <v>0.25</v>
      </c>
      <c r="G14" s="10">
        <f t="shared" si="0"/>
        <v>0.625</v>
      </c>
      <c r="H14" s="3"/>
      <c r="I14" s="10">
        <v>0.3</v>
      </c>
      <c r="J14" s="10">
        <v>0.22500000000000001</v>
      </c>
      <c r="K14" s="10">
        <v>0.27500000000000002</v>
      </c>
      <c r="L14" s="10">
        <v>0.2</v>
      </c>
      <c r="M14" s="10">
        <f t="shared" si="1"/>
        <v>0.47500000000000003</v>
      </c>
      <c r="N14" s="4"/>
      <c r="O14" s="10">
        <v>0.1389</v>
      </c>
      <c r="P14" s="10">
        <v>0.25</v>
      </c>
      <c r="Q14" s="10">
        <v>0.36109999999999998</v>
      </c>
      <c r="R14" s="10">
        <v>0.25</v>
      </c>
      <c r="S14" s="10">
        <f t="shared" si="2"/>
        <v>0.61109999999999998</v>
      </c>
      <c r="T14" s="4"/>
      <c r="U14" s="29">
        <v>0.28570000000000001</v>
      </c>
      <c r="V14" s="29">
        <v>0.21429999999999999</v>
      </c>
      <c r="W14" s="29">
        <v>0.28570000000000001</v>
      </c>
      <c r="X14" s="29">
        <v>0.21429999999999999</v>
      </c>
      <c r="Y14" s="29">
        <f t="shared" si="3"/>
        <v>0.5</v>
      </c>
      <c r="AA14" s="19" t="s">
        <v>63</v>
      </c>
      <c r="AB14" s="19" t="s">
        <v>64</v>
      </c>
      <c r="AC14" s="19" t="s">
        <v>65</v>
      </c>
      <c r="AD14" s="19" t="s">
        <v>66</v>
      </c>
      <c r="AE14" s="19" t="s">
        <v>67</v>
      </c>
      <c r="AF14" s="4"/>
      <c r="AG14" s="37" t="s">
        <v>111</v>
      </c>
      <c r="AH14" s="40" t="s">
        <v>111</v>
      </c>
      <c r="AI14" s="19" t="s">
        <v>112</v>
      </c>
      <c r="AJ14" s="19" t="s">
        <v>112</v>
      </c>
      <c r="AK14" s="37" t="s">
        <v>113</v>
      </c>
      <c r="AL14" s="4"/>
      <c r="AM14" s="42" t="s">
        <v>158</v>
      </c>
      <c r="AN14" s="31" t="s">
        <v>159</v>
      </c>
      <c r="AO14" s="31" t="s">
        <v>160</v>
      </c>
      <c r="AP14" s="31" t="s">
        <v>158</v>
      </c>
      <c r="AQ14" s="42" t="s">
        <v>161</v>
      </c>
    </row>
    <row r="15" spans="1:43" x14ac:dyDescent="0.3">
      <c r="A15" s="1" t="s">
        <v>16</v>
      </c>
      <c r="B15" s="3"/>
      <c r="C15" s="10">
        <v>0.1618</v>
      </c>
      <c r="D15" s="10">
        <v>0.35589999999999999</v>
      </c>
      <c r="E15" s="10">
        <v>0.39710000000000001</v>
      </c>
      <c r="F15" s="10">
        <v>8.5300000000000001E-2</v>
      </c>
      <c r="G15" s="10">
        <f t="shared" si="0"/>
        <v>0.4824</v>
      </c>
      <c r="H15" s="3"/>
      <c r="I15" s="10">
        <v>0.1353</v>
      </c>
      <c r="J15" s="10">
        <v>0.3463</v>
      </c>
      <c r="K15" s="10">
        <v>0.39910000000000001</v>
      </c>
      <c r="L15" s="10">
        <v>0.1193</v>
      </c>
      <c r="M15" s="10">
        <f t="shared" si="1"/>
        <v>0.51839999999999997</v>
      </c>
      <c r="N15" s="4"/>
      <c r="O15" s="10">
        <v>6.6699999999999995E-2</v>
      </c>
      <c r="P15" s="10">
        <v>0.3175</v>
      </c>
      <c r="Q15" s="10">
        <v>0.4254</v>
      </c>
      <c r="R15" s="10">
        <v>0.1905</v>
      </c>
      <c r="S15" s="10">
        <f t="shared" si="2"/>
        <v>0.6159</v>
      </c>
      <c r="T15" s="4"/>
      <c r="U15" s="29">
        <v>8.6199999999999999E-2</v>
      </c>
      <c r="V15" s="29">
        <v>0.3231</v>
      </c>
      <c r="W15" s="29">
        <v>0.43380000000000002</v>
      </c>
      <c r="X15" s="29">
        <v>0.15689999999999998</v>
      </c>
      <c r="Y15" s="29">
        <f t="shared" si="3"/>
        <v>0.5907</v>
      </c>
      <c r="AA15" s="19" t="s">
        <v>68</v>
      </c>
      <c r="AB15" s="19" t="s">
        <v>69</v>
      </c>
      <c r="AC15" s="19" t="s">
        <v>70</v>
      </c>
      <c r="AD15" s="19" t="s">
        <v>71</v>
      </c>
      <c r="AE15" s="20" t="s">
        <v>72</v>
      </c>
      <c r="AF15" s="4"/>
      <c r="AG15" s="37" t="s">
        <v>114</v>
      </c>
      <c r="AH15" s="40" t="s">
        <v>115</v>
      </c>
      <c r="AI15" s="20" t="s">
        <v>116</v>
      </c>
      <c r="AJ15" s="20" t="s">
        <v>117</v>
      </c>
      <c r="AK15" s="42" t="s">
        <v>118</v>
      </c>
      <c r="AL15" s="4"/>
      <c r="AM15" s="47" t="s">
        <v>162</v>
      </c>
      <c r="AN15" s="31" t="s">
        <v>163</v>
      </c>
      <c r="AO15" s="31" t="s">
        <v>164</v>
      </c>
      <c r="AP15" s="31" t="s">
        <v>165</v>
      </c>
      <c r="AQ15" s="47" t="s">
        <v>166</v>
      </c>
    </row>
    <row r="16" spans="1:43" x14ac:dyDescent="0.3">
      <c r="A16" s="1" t="s">
        <v>17</v>
      </c>
      <c r="B16" s="3"/>
      <c r="C16" s="10">
        <v>1.09E-2</v>
      </c>
      <c r="D16" s="10">
        <v>0.12820000000000001</v>
      </c>
      <c r="E16" s="10">
        <v>0.38829999999999998</v>
      </c>
      <c r="F16" s="10">
        <v>0.47249999999999998</v>
      </c>
      <c r="G16" s="10">
        <f t="shared" si="0"/>
        <v>0.86080000000000001</v>
      </c>
      <c r="H16" s="3"/>
      <c r="I16" s="10">
        <v>1.9800000000000002E-2</v>
      </c>
      <c r="J16" s="10">
        <v>0.14410000000000001</v>
      </c>
      <c r="K16" s="10">
        <v>0.37290000000000001</v>
      </c>
      <c r="L16" s="10">
        <v>0.46329999999999999</v>
      </c>
      <c r="M16" s="10">
        <f t="shared" si="1"/>
        <v>0.83620000000000005</v>
      </c>
      <c r="N16" s="4"/>
      <c r="O16" s="10">
        <v>7.7000000000000002E-3</v>
      </c>
      <c r="P16" s="10">
        <v>0.1085</v>
      </c>
      <c r="Q16" s="10">
        <v>0.29070000000000001</v>
      </c>
      <c r="R16" s="10">
        <v>0.59299999999999997</v>
      </c>
      <c r="S16" s="10">
        <f t="shared" si="2"/>
        <v>0.88369999999999993</v>
      </c>
      <c r="T16" s="4"/>
      <c r="U16" s="29">
        <v>7.7000000000000002E-3</v>
      </c>
      <c r="V16" s="29">
        <v>9.9599999999999994E-2</v>
      </c>
      <c r="W16" s="29">
        <v>0.32950000000000002</v>
      </c>
      <c r="X16" s="29">
        <v>0.56322000000000005</v>
      </c>
      <c r="Y16" s="29">
        <f t="shared" si="3"/>
        <v>0.89272000000000007</v>
      </c>
      <c r="AA16" s="19" t="s">
        <v>73</v>
      </c>
      <c r="AB16" s="19" t="s">
        <v>74</v>
      </c>
      <c r="AC16" s="19" t="s">
        <v>75</v>
      </c>
      <c r="AD16" s="19" t="s">
        <v>76</v>
      </c>
      <c r="AE16" s="19" t="s">
        <v>77</v>
      </c>
      <c r="AF16" s="4"/>
      <c r="AG16" s="43" t="s">
        <v>119</v>
      </c>
      <c r="AH16" s="41" t="s">
        <v>120</v>
      </c>
      <c r="AI16" s="31" t="s">
        <v>121</v>
      </c>
      <c r="AJ16" s="31" t="s">
        <v>122</v>
      </c>
      <c r="AK16" s="38" t="s">
        <v>123</v>
      </c>
      <c r="AL16" s="4"/>
      <c r="AM16" s="42" t="s">
        <v>167</v>
      </c>
      <c r="AN16" s="20" t="s">
        <v>163</v>
      </c>
      <c r="AO16" s="31" t="s">
        <v>158</v>
      </c>
      <c r="AP16" s="31" t="s">
        <v>160</v>
      </c>
      <c r="AQ16" s="47" t="s">
        <v>161</v>
      </c>
    </row>
    <row r="17" spans="1:42" x14ac:dyDescent="0.3">
      <c r="A17" s="1"/>
      <c r="B17" s="3"/>
      <c r="C17" s="10"/>
      <c r="D17" s="10"/>
      <c r="E17" s="10"/>
      <c r="F17" s="10"/>
      <c r="G17" s="10"/>
      <c r="H17" s="1"/>
      <c r="I17" s="10"/>
      <c r="J17" s="10"/>
      <c r="K17" s="10"/>
      <c r="L17" s="10"/>
      <c r="M17" s="10"/>
      <c r="O17" s="10"/>
      <c r="P17" s="10"/>
      <c r="Q17" s="10"/>
      <c r="R17" s="10"/>
      <c r="S17" s="10"/>
      <c r="Z17"/>
      <c r="AC17" s="30"/>
      <c r="AF17" s="30"/>
      <c r="AL17" s="30"/>
    </row>
    <row r="18" spans="1:42" x14ac:dyDescent="0.3">
      <c r="A18" s="1"/>
      <c r="B18" s="3"/>
      <c r="C18" s="10"/>
      <c r="D18" s="10"/>
      <c r="E18" s="10"/>
      <c r="F18" s="10"/>
      <c r="G18" s="10"/>
      <c r="H18" s="1"/>
      <c r="I18" s="10"/>
      <c r="J18" s="10"/>
      <c r="K18" s="10"/>
      <c r="L18" s="10"/>
      <c r="M18" s="10"/>
      <c r="O18" s="10"/>
      <c r="P18" s="10"/>
      <c r="Q18" s="10"/>
      <c r="R18" s="10"/>
      <c r="S18" s="10"/>
      <c r="Z18"/>
      <c r="AF18" s="30"/>
      <c r="AG18" s="45" t="s">
        <v>124</v>
      </c>
    </row>
    <row r="19" spans="1:42" x14ac:dyDescent="0.3">
      <c r="A19" s="1"/>
      <c r="B19" s="4"/>
      <c r="C19" s="2"/>
      <c r="D19" s="2"/>
      <c r="E19" s="2"/>
      <c r="F19" s="2"/>
      <c r="G19" s="2"/>
      <c r="H19" s="1"/>
      <c r="I19" s="2"/>
      <c r="J19" s="2"/>
      <c r="K19" s="2"/>
      <c r="L19" s="2"/>
      <c r="M19" s="2"/>
      <c r="O19" s="5"/>
      <c r="P19" s="5"/>
      <c r="Q19" s="5"/>
      <c r="R19" s="5"/>
      <c r="Z19"/>
      <c r="AG19" s="44" t="s">
        <v>125</v>
      </c>
    </row>
    <row r="20" spans="1:42" x14ac:dyDescent="0.3">
      <c r="A20" s="11" t="s">
        <v>7</v>
      </c>
      <c r="B20" s="26"/>
      <c r="C20" s="5"/>
      <c r="D20" s="5"/>
      <c r="E20" s="5"/>
      <c r="F20" s="5"/>
      <c r="G20" s="5"/>
      <c r="I20" s="5"/>
      <c r="J20" s="5"/>
      <c r="K20" s="5"/>
      <c r="L20" s="5"/>
      <c r="M20" s="5"/>
      <c r="O20" s="5"/>
      <c r="P20" s="5"/>
      <c r="Q20" s="5"/>
      <c r="R20" s="5"/>
      <c r="Z20"/>
    </row>
    <row r="21" spans="1:42" ht="15.6" x14ac:dyDescent="0.3">
      <c r="B21" s="26"/>
      <c r="I21" s="5"/>
      <c r="J21" s="7">
        <v>2015</v>
      </c>
      <c r="K21" s="5"/>
      <c r="L21" s="5"/>
      <c r="M21" s="5"/>
      <c r="N21" s="26"/>
      <c r="O21" s="5"/>
      <c r="P21" s="5"/>
      <c r="Q21" s="8">
        <v>2016</v>
      </c>
      <c r="R21" s="5"/>
      <c r="S21" s="5"/>
      <c r="T21" s="4"/>
      <c r="U21" s="5"/>
      <c r="V21" s="5"/>
      <c r="W21" s="8">
        <v>2017</v>
      </c>
      <c r="X21" s="5"/>
      <c r="Y21"/>
      <c r="AA21" s="5"/>
      <c r="AB21" s="5"/>
      <c r="AC21" s="8">
        <v>2018</v>
      </c>
      <c r="AD21" s="5"/>
      <c r="AF21" s="4"/>
      <c r="AG21" s="5"/>
      <c r="AH21" s="5"/>
      <c r="AI21" s="8">
        <v>2019</v>
      </c>
      <c r="AJ21" s="5"/>
      <c r="AL21" s="4"/>
      <c r="AM21" s="5"/>
      <c r="AN21" s="5"/>
      <c r="AO21" s="8">
        <v>2020</v>
      </c>
      <c r="AP21" s="5"/>
    </row>
    <row r="22" spans="1:42" x14ac:dyDescent="0.3">
      <c r="B22" s="26"/>
      <c r="I22" s="9" t="s">
        <v>8</v>
      </c>
      <c r="J22" s="9" t="s">
        <v>9</v>
      </c>
      <c r="K22" s="9" t="s">
        <v>8</v>
      </c>
      <c r="L22" s="9" t="s">
        <v>9</v>
      </c>
      <c r="M22" s="5"/>
      <c r="N22" s="26"/>
      <c r="O22" s="9" t="s">
        <v>8</v>
      </c>
      <c r="P22" s="9" t="s">
        <v>9</v>
      </c>
      <c r="Q22" s="23" t="s">
        <v>8</v>
      </c>
      <c r="R22" s="9" t="s">
        <v>9</v>
      </c>
      <c r="T22" s="4"/>
      <c r="U22" s="9" t="s">
        <v>8</v>
      </c>
      <c r="V22" s="9" t="s">
        <v>9</v>
      </c>
      <c r="W22" s="9" t="s">
        <v>8</v>
      </c>
      <c r="X22" s="9" t="s">
        <v>9</v>
      </c>
      <c r="Y22"/>
      <c r="AA22" s="9" t="s">
        <v>8</v>
      </c>
      <c r="AB22" s="9" t="s">
        <v>9</v>
      </c>
      <c r="AC22" s="9" t="s">
        <v>8</v>
      </c>
      <c r="AD22" s="9" t="s">
        <v>9</v>
      </c>
      <c r="AF22" s="4"/>
      <c r="AG22" s="9" t="s">
        <v>8</v>
      </c>
      <c r="AH22" s="9" t="s">
        <v>9</v>
      </c>
      <c r="AI22" s="9" t="s">
        <v>8</v>
      </c>
      <c r="AJ22" s="9" t="s">
        <v>9</v>
      </c>
      <c r="AL22" s="4"/>
      <c r="AM22" s="9" t="s">
        <v>8</v>
      </c>
      <c r="AN22" s="9" t="s">
        <v>9</v>
      </c>
      <c r="AO22" s="9" t="s">
        <v>8</v>
      </c>
      <c r="AP22" s="9" t="s">
        <v>9</v>
      </c>
    </row>
    <row r="23" spans="1:42" x14ac:dyDescent="0.3">
      <c r="A23" s="1" t="s">
        <v>6</v>
      </c>
      <c r="B23" s="27"/>
      <c r="I23" s="12" t="s">
        <v>19</v>
      </c>
      <c r="J23" s="14">
        <v>1.5800000000000002E-2</v>
      </c>
      <c r="K23" s="12" t="s">
        <v>11</v>
      </c>
      <c r="L23" s="13">
        <f t="shared" ref="L23:L29" si="4">SUM(K8:L8)</f>
        <v>0.90769999999999995</v>
      </c>
      <c r="M23" s="5"/>
      <c r="N23" s="26"/>
      <c r="O23" s="12" t="s">
        <v>19</v>
      </c>
      <c r="P23" s="15">
        <v>9.4999999999999998E-3</v>
      </c>
      <c r="Q23" s="24" t="s">
        <v>11</v>
      </c>
      <c r="R23" s="15">
        <v>0.92720000000000002</v>
      </c>
      <c r="S23" s="5"/>
      <c r="T23" s="4"/>
      <c r="U23" s="12" t="s">
        <v>19</v>
      </c>
      <c r="V23" s="16">
        <v>1.5300000000000001E-2</v>
      </c>
      <c r="W23" s="12" t="s">
        <v>11</v>
      </c>
      <c r="X23" s="13">
        <v>0.90800000000000003</v>
      </c>
      <c r="Y23"/>
      <c r="AA23" s="12" t="s">
        <v>19</v>
      </c>
      <c r="AB23" s="18">
        <v>5.3E-3</v>
      </c>
      <c r="AC23" s="22" t="s">
        <v>11</v>
      </c>
      <c r="AD23" s="18">
        <v>0.94410000000000005</v>
      </c>
      <c r="AF23" s="4"/>
      <c r="AG23" s="12" t="s">
        <v>19</v>
      </c>
      <c r="AH23" s="32" t="s">
        <v>84</v>
      </c>
      <c r="AI23" s="22" t="s">
        <v>11</v>
      </c>
      <c r="AJ23" s="37" t="s">
        <v>85</v>
      </c>
      <c r="AL23" s="4"/>
      <c r="AM23" s="12" t="s">
        <v>19</v>
      </c>
      <c r="AN23" s="35" t="s">
        <v>133</v>
      </c>
      <c r="AO23" s="22" t="s">
        <v>11</v>
      </c>
      <c r="AP23" s="47" t="s">
        <v>170</v>
      </c>
    </row>
    <row r="24" spans="1:42" x14ac:dyDescent="0.3">
      <c r="A24" s="1" t="s">
        <v>12</v>
      </c>
      <c r="B24" s="26"/>
      <c r="I24" s="12" t="s">
        <v>21</v>
      </c>
      <c r="J24" s="13">
        <v>1.6E-2</v>
      </c>
      <c r="K24" s="12" t="s">
        <v>25</v>
      </c>
      <c r="L24" s="14">
        <f t="shared" si="4"/>
        <v>0.84020000000000006</v>
      </c>
      <c r="M24" s="5"/>
      <c r="N24" s="26"/>
      <c r="O24" s="12" t="s">
        <v>21</v>
      </c>
      <c r="P24" s="15">
        <v>3.2000000000000002E-3</v>
      </c>
      <c r="Q24" s="24" t="s">
        <v>25</v>
      </c>
      <c r="R24" s="15">
        <v>0.92090000000000005</v>
      </c>
      <c r="S24" s="5"/>
      <c r="T24" s="4"/>
      <c r="U24" s="12" t="s">
        <v>21</v>
      </c>
      <c r="V24" s="13">
        <v>1.84E-2</v>
      </c>
      <c r="W24" s="12" t="s">
        <v>25</v>
      </c>
      <c r="X24" s="13">
        <v>0.89880000000000004</v>
      </c>
      <c r="Y24"/>
      <c r="AA24" s="12" t="s">
        <v>21</v>
      </c>
      <c r="AB24" s="18">
        <v>9.9000000000000008E-3</v>
      </c>
      <c r="AC24" s="22" t="s">
        <v>25</v>
      </c>
      <c r="AD24" s="18">
        <v>0.91320000000000001</v>
      </c>
      <c r="AF24" s="4"/>
      <c r="AG24" s="12" t="s">
        <v>21</v>
      </c>
      <c r="AH24" s="32" t="s">
        <v>91</v>
      </c>
      <c r="AI24" s="22" t="s">
        <v>25</v>
      </c>
      <c r="AJ24" s="37" t="s">
        <v>89</v>
      </c>
      <c r="AL24" s="4"/>
      <c r="AM24" s="12" t="s">
        <v>21</v>
      </c>
      <c r="AN24" s="42" t="s">
        <v>133</v>
      </c>
      <c r="AO24" s="22" t="s">
        <v>25</v>
      </c>
      <c r="AP24" s="47" t="s">
        <v>171</v>
      </c>
    </row>
    <row r="25" spans="1:42" x14ac:dyDescent="0.3">
      <c r="A25" s="1" t="s">
        <v>20</v>
      </c>
      <c r="B25" s="26"/>
      <c r="C25" s="25"/>
      <c r="I25" s="12" t="s">
        <v>21</v>
      </c>
      <c r="J25" s="14">
        <v>2.5100000000000001E-2</v>
      </c>
      <c r="K25" s="12" t="s">
        <v>26</v>
      </c>
      <c r="L25" s="14">
        <f t="shared" si="4"/>
        <v>0.79220000000000002</v>
      </c>
      <c r="M25" s="5"/>
      <c r="N25" s="26"/>
      <c r="O25" s="12" t="s">
        <v>21</v>
      </c>
      <c r="P25" s="15">
        <v>6.3E-3</v>
      </c>
      <c r="Q25" s="24" t="s">
        <v>26</v>
      </c>
      <c r="R25" s="15">
        <v>0.87339999999999995</v>
      </c>
      <c r="S25" s="5"/>
      <c r="T25" s="4"/>
      <c r="U25" s="12" t="s">
        <v>21</v>
      </c>
      <c r="V25" s="13">
        <v>1.84E-2</v>
      </c>
      <c r="W25" s="12" t="s">
        <v>26</v>
      </c>
      <c r="X25" s="13">
        <v>0.86809999999999998</v>
      </c>
      <c r="Y25"/>
      <c r="AA25" s="12" t="s">
        <v>21</v>
      </c>
      <c r="AB25" s="18">
        <v>1.9900000000000001E-2</v>
      </c>
      <c r="AC25" s="22" t="s">
        <v>26</v>
      </c>
      <c r="AD25" s="18">
        <v>0.86350000000000005</v>
      </c>
      <c r="AF25" s="4"/>
      <c r="AG25" s="12" t="s">
        <v>21</v>
      </c>
      <c r="AH25" s="33" t="s">
        <v>90</v>
      </c>
      <c r="AI25" s="22" t="s">
        <v>26</v>
      </c>
      <c r="AJ25" s="36" t="s">
        <v>94</v>
      </c>
      <c r="AL25" s="4"/>
      <c r="AM25" s="12" t="s">
        <v>21</v>
      </c>
      <c r="AN25" s="42" t="s">
        <v>133</v>
      </c>
      <c r="AO25" s="22" t="s">
        <v>26</v>
      </c>
      <c r="AP25" s="47" t="s">
        <v>168</v>
      </c>
    </row>
    <row r="26" spans="1:42" x14ac:dyDescent="0.3">
      <c r="A26" s="1" t="s">
        <v>13</v>
      </c>
      <c r="B26" s="26"/>
      <c r="I26" s="12" t="s">
        <v>21</v>
      </c>
      <c r="J26" s="13">
        <v>1.83E-2</v>
      </c>
      <c r="K26" s="12" t="s">
        <v>11</v>
      </c>
      <c r="L26" s="14">
        <f t="shared" si="4"/>
        <v>0.84929999999999994</v>
      </c>
      <c r="M26" s="5"/>
      <c r="N26" s="26"/>
      <c r="O26" s="12" t="s">
        <v>21</v>
      </c>
      <c r="P26" s="15">
        <v>3.2000000000000002E-3</v>
      </c>
      <c r="Q26" s="24" t="s">
        <v>11</v>
      </c>
      <c r="R26" s="16">
        <v>0.89870000000000005</v>
      </c>
      <c r="S26" s="5"/>
      <c r="T26" s="4"/>
      <c r="U26" s="12" t="s">
        <v>21</v>
      </c>
      <c r="V26" s="13">
        <v>9.1999999999999998E-3</v>
      </c>
      <c r="W26" s="12" t="s">
        <v>11</v>
      </c>
      <c r="X26" s="16">
        <v>0.89880000000000004</v>
      </c>
      <c r="Y26"/>
      <c r="AA26" s="12" t="s">
        <v>21</v>
      </c>
      <c r="AB26" s="18">
        <v>1.24E-2</v>
      </c>
      <c r="AC26" s="22" t="s">
        <v>11</v>
      </c>
      <c r="AD26" s="18">
        <v>0.90069999999999995</v>
      </c>
      <c r="AF26" s="4"/>
      <c r="AG26" s="12" t="s">
        <v>21</v>
      </c>
      <c r="AH26" s="33" t="s">
        <v>109</v>
      </c>
      <c r="AI26" s="22" t="s">
        <v>11</v>
      </c>
      <c r="AJ26" s="33" t="s">
        <v>99</v>
      </c>
      <c r="AL26" s="4"/>
      <c r="AM26" s="12" t="s">
        <v>21</v>
      </c>
      <c r="AN26" s="42" t="s">
        <v>143</v>
      </c>
      <c r="AO26" s="22" t="s">
        <v>11</v>
      </c>
      <c r="AP26" s="47" t="s">
        <v>169</v>
      </c>
    </row>
    <row r="27" spans="1:42" x14ac:dyDescent="0.3">
      <c r="A27" s="1" t="s">
        <v>23</v>
      </c>
      <c r="B27" s="26"/>
      <c r="I27" s="12" t="s">
        <v>22</v>
      </c>
      <c r="J27" s="14">
        <v>4.3400000000000001E-2</v>
      </c>
      <c r="K27" s="12" t="s">
        <v>26</v>
      </c>
      <c r="L27" s="14">
        <f t="shared" si="4"/>
        <v>0.79220000000000002</v>
      </c>
      <c r="M27" s="5"/>
      <c r="N27" s="26"/>
      <c r="O27" s="12" t="s">
        <v>22</v>
      </c>
      <c r="P27" s="16">
        <v>3.4799999999999998E-2</v>
      </c>
      <c r="Q27" s="24" t="s">
        <v>30</v>
      </c>
      <c r="R27" s="15">
        <v>0.84179999999999999</v>
      </c>
      <c r="S27" s="5"/>
      <c r="T27" s="4"/>
      <c r="U27" s="12" t="s">
        <v>22</v>
      </c>
      <c r="V27" s="16">
        <v>4.5999999999999999E-2</v>
      </c>
      <c r="W27" s="12" t="s">
        <v>30</v>
      </c>
      <c r="X27" s="13">
        <v>0.82820000000000005</v>
      </c>
      <c r="Y27"/>
      <c r="AA27" s="12" t="s">
        <v>22</v>
      </c>
      <c r="AB27" s="18">
        <v>2.23E-2</v>
      </c>
      <c r="AC27" s="22" t="s">
        <v>78</v>
      </c>
      <c r="AD27" s="18">
        <v>0.84370000000000001</v>
      </c>
      <c r="AF27" s="4"/>
      <c r="AG27" s="12" t="s">
        <v>22</v>
      </c>
      <c r="AH27" s="33" t="s">
        <v>100</v>
      </c>
      <c r="AI27" s="22" t="s">
        <v>78</v>
      </c>
      <c r="AJ27" s="36" t="s">
        <v>104</v>
      </c>
      <c r="AL27" s="4"/>
      <c r="AM27" s="12" t="s">
        <v>22</v>
      </c>
      <c r="AN27" s="47" t="s">
        <v>148</v>
      </c>
      <c r="AO27" s="22" t="s">
        <v>78</v>
      </c>
      <c r="AP27" s="47" t="s">
        <v>172</v>
      </c>
    </row>
    <row r="28" spans="1:42" x14ac:dyDescent="0.3">
      <c r="A28" s="1" t="s">
        <v>15</v>
      </c>
      <c r="B28" s="26"/>
      <c r="I28" s="12" t="s">
        <v>22</v>
      </c>
      <c r="J28" s="14">
        <v>7.5300000000000006E-2</v>
      </c>
      <c r="K28" s="12" t="s">
        <v>27</v>
      </c>
      <c r="L28" s="14">
        <f t="shared" si="4"/>
        <v>0.67799999999999994</v>
      </c>
      <c r="M28" s="5"/>
      <c r="N28" s="26"/>
      <c r="O28" s="12" t="s">
        <v>22</v>
      </c>
      <c r="P28" s="17">
        <v>5.38</v>
      </c>
      <c r="Q28" s="24" t="s">
        <v>27</v>
      </c>
      <c r="R28" s="16">
        <v>0.75</v>
      </c>
      <c r="S28" s="5"/>
      <c r="T28" s="4"/>
      <c r="U28" s="12" t="s">
        <v>22</v>
      </c>
      <c r="V28" s="16">
        <v>6.13E-2</v>
      </c>
      <c r="W28" s="12" t="s">
        <v>27</v>
      </c>
      <c r="X28" s="16">
        <v>0.71779999999999999</v>
      </c>
      <c r="Y28"/>
      <c r="AA28" s="12" t="s">
        <v>22</v>
      </c>
      <c r="AB28" s="18">
        <v>2.98E-2</v>
      </c>
      <c r="AC28" s="22" t="s">
        <v>27</v>
      </c>
      <c r="AD28" s="18">
        <v>0.76670000000000005</v>
      </c>
      <c r="AF28" s="4"/>
      <c r="AG28" s="12" t="s">
        <v>22</v>
      </c>
      <c r="AH28" s="34" t="s">
        <v>105</v>
      </c>
      <c r="AI28" s="22" t="s">
        <v>27</v>
      </c>
      <c r="AJ28" s="37" t="s">
        <v>110</v>
      </c>
      <c r="AL28" s="4"/>
      <c r="AM28" s="12" t="s">
        <v>22</v>
      </c>
      <c r="AN28" s="47" t="s">
        <v>153</v>
      </c>
      <c r="AO28" s="22" t="s">
        <v>27</v>
      </c>
      <c r="AP28" s="47" t="s">
        <v>173</v>
      </c>
    </row>
    <row r="29" spans="1:42" x14ac:dyDescent="0.3">
      <c r="A29" s="1" t="s">
        <v>16</v>
      </c>
      <c r="B29" s="26"/>
      <c r="I29" s="12" t="s">
        <v>24</v>
      </c>
      <c r="J29" s="14">
        <v>0.1353</v>
      </c>
      <c r="K29" s="12" t="s">
        <v>10</v>
      </c>
      <c r="L29" s="14">
        <f t="shared" si="4"/>
        <v>0.47500000000000003</v>
      </c>
      <c r="M29" s="5"/>
      <c r="N29" s="26"/>
      <c r="O29" s="12" t="s">
        <v>24</v>
      </c>
      <c r="P29" s="15">
        <v>6.6699999999999995E-2</v>
      </c>
      <c r="Q29" s="24" t="s">
        <v>10</v>
      </c>
      <c r="R29" s="15">
        <v>0.6159</v>
      </c>
      <c r="S29" s="5"/>
      <c r="T29" s="4"/>
      <c r="U29" s="12" t="s">
        <v>24</v>
      </c>
      <c r="V29" s="13">
        <v>8.6199999999999999E-2</v>
      </c>
      <c r="W29" s="12" t="s">
        <v>10</v>
      </c>
      <c r="X29" s="13">
        <v>0.59699999999999998</v>
      </c>
      <c r="Y29"/>
      <c r="AA29" s="12" t="s">
        <v>24</v>
      </c>
      <c r="AB29" s="18">
        <v>9.2999999999999999E-2</v>
      </c>
      <c r="AC29" s="22" t="s">
        <v>10</v>
      </c>
      <c r="AD29" s="18">
        <v>0.59289999999999998</v>
      </c>
      <c r="AF29" s="4"/>
      <c r="AG29" s="12" t="s">
        <v>24</v>
      </c>
      <c r="AH29" s="37" t="s">
        <v>114</v>
      </c>
      <c r="AI29" s="22" t="s">
        <v>128</v>
      </c>
      <c r="AJ29" s="38" t="s">
        <v>118</v>
      </c>
      <c r="AL29" s="4"/>
      <c r="AM29" s="12" t="s">
        <v>24</v>
      </c>
      <c r="AN29" s="33" t="s">
        <v>162</v>
      </c>
      <c r="AO29" s="22" t="s">
        <v>128</v>
      </c>
      <c r="AP29" s="47" t="s">
        <v>174</v>
      </c>
    </row>
    <row r="30" spans="1:42" x14ac:dyDescent="0.3">
      <c r="A30" s="1"/>
      <c r="B30" s="26"/>
      <c r="I30" s="2"/>
      <c r="J30" s="14"/>
      <c r="K30" s="12" t="s">
        <v>28</v>
      </c>
      <c r="L30" s="14">
        <v>0.1193</v>
      </c>
      <c r="M30" s="5"/>
      <c r="N30" s="26"/>
      <c r="O30" s="5"/>
      <c r="P30" s="9"/>
      <c r="Q30" s="24" t="s">
        <v>31</v>
      </c>
      <c r="R30" s="16">
        <v>0.1905</v>
      </c>
      <c r="S30" s="5"/>
      <c r="T30" s="4"/>
      <c r="U30" s="5"/>
      <c r="V30" s="5"/>
      <c r="W30" s="12" t="s">
        <v>31</v>
      </c>
      <c r="X30" s="17">
        <v>15.69</v>
      </c>
      <c r="Y30"/>
      <c r="AA30" s="5"/>
      <c r="AB30" s="5"/>
      <c r="AC30" s="22" t="s">
        <v>31</v>
      </c>
      <c r="AD30" s="28">
        <v>0.18590000000000001</v>
      </c>
      <c r="AF30" s="4"/>
      <c r="AG30" s="5"/>
      <c r="AI30" s="22" t="s">
        <v>31</v>
      </c>
      <c r="AJ30" s="38" t="s">
        <v>117</v>
      </c>
      <c r="AL30" s="4"/>
      <c r="AM30" s="5"/>
      <c r="AO30" s="22" t="s">
        <v>31</v>
      </c>
      <c r="AP30" s="49" t="s">
        <v>175</v>
      </c>
    </row>
    <row r="31" spans="1:42" x14ac:dyDescent="0.3">
      <c r="A31" s="1" t="s">
        <v>17</v>
      </c>
      <c r="B31" s="26"/>
      <c r="I31" s="2" t="s">
        <v>19</v>
      </c>
      <c r="J31" s="14">
        <v>1.9800000000000002E-2</v>
      </c>
      <c r="K31" s="12" t="s">
        <v>11</v>
      </c>
      <c r="L31" s="14">
        <f>SUM(K16:L16)</f>
        <v>0.83620000000000005</v>
      </c>
      <c r="M31" s="5"/>
      <c r="N31" s="26"/>
      <c r="O31" s="2" t="s">
        <v>19</v>
      </c>
      <c r="P31" s="15">
        <v>7.7000000000000002E-3</v>
      </c>
      <c r="Q31" s="24" t="s">
        <v>11</v>
      </c>
      <c r="R31" s="16">
        <v>0.88370000000000004</v>
      </c>
      <c r="S31" s="5"/>
      <c r="T31" s="4"/>
      <c r="U31" s="2" t="s">
        <v>19</v>
      </c>
      <c r="V31" s="18">
        <v>6.1999999999999998E-3</v>
      </c>
      <c r="W31" s="12" t="s">
        <v>11</v>
      </c>
      <c r="X31" s="16">
        <v>0.89270000000000005</v>
      </c>
      <c r="Y31"/>
      <c r="AA31" s="2" t="s">
        <v>19</v>
      </c>
      <c r="AB31" s="18">
        <v>9.1000000000000004E-3</v>
      </c>
      <c r="AC31" s="22" t="s">
        <v>11</v>
      </c>
      <c r="AD31" s="28">
        <v>0.88219999999999998</v>
      </c>
      <c r="AF31" s="4"/>
      <c r="AG31" s="2" t="s">
        <v>19</v>
      </c>
      <c r="AH31" s="35" t="s">
        <v>119</v>
      </c>
      <c r="AI31" s="22" t="s">
        <v>11</v>
      </c>
      <c r="AJ31" s="38" t="s">
        <v>123</v>
      </c>
      <c r="AL31" s="4"/>
      <c r="AM31" s="2" t="s">
        <v>19</v>
      </c>
      <c r="AN31" s="42" t="s">
        <v>167</v>
      </c>
      <c r="AO31" s="22" t="s">
        <v>11</v>
      </c>
      <c r="AP31" s="47" t="s">
        <v>176</v>
      </c>
    </row>
    <row r="32" spans="1:42" x14ac:dyDescent="0.3">
      <c r="C32" s="5"/>
      <c r="D32" s="5"/>
      <c r="E32" s="5"/>
      <c r="F32" s="5"/>
      <c r="G32" s="5"/>
      <c r="I32" s="5"/>
      <c r="J32" s="5"/>
      <c r="K32" s="5"/>
      <c r="L32" s="5"/>
      <c r="M32" s="5"/>
      <c r="O32" s="5"/>
      <c r="P32" s="5"/>
      <c r="Q32" s="5"/>
      <c r="R32" s="5"/>
      <c r="Z32"/>
    </row>
    <row r="33" spans="3:33" x14ac:dyDescent="0.3">
      <c r="C33" s="5"/>
      <c r="D33" s="5"/>
      <c r="E33" s="5"/>
      <c r="F33" s="5"/>
      <c r="G33" s="5"/>
      <c r="I33" s="5"/>
      <c r="J33" s="5"/>
      <c r="K33" s="5"/>
      <c r="L33" s="5"/>
      <c r="M33" s="5"/>
      <c r="O33" s="5"/>
      <c r="P33" s="5"/>
      <c r="Q33" s="5"/>
      <c r="R33" s="5"/>
      <c r="Z33"/>
      <c r="AG33" s="45" t="s">
        <v>126</v>
      </c>
    </row>
    <row r="34" spans="3:33" x14ac:dyDescent="0.3">
      <c r="Z34"/>
      <c r="AG34" s="44" t="s">
        <v>127</v>
      </c>
    </row>
    <row r="35" spans="3:33" x14ac:dyDescent="0.3">
      <c r="Z35"/>
    </row>
    <row r="36" spans="3:33" x14ac:dyDescent="0.3">
      <c r="Z36"/>
    </row>
    <row r="37" spans="3:33" x14ac:dyDescent="0.3">
      <c r="Z37"/>
    </row>
    <row r="38" spans="3:33" x14ac:dyDescent="0.3">
      <c r="Z38"/>
    </row>
    <row r="39" spans="3:33" x14ac:dyDescent="0.3">
      <c r="Z39"/>
    </row>
    <row r="40" spans="3:33" x14ac:dyDescent="0.3">
      <c r="Z40"/>
    </row>
    <row r="41" spans="3:33" x14ac:dyDescent="0.3">
      <c r="Z41"/>
    </row>
    <row r="42" spans="3:33" x14ac:dyDescent="0.3">
      <c r="Z42"/>
    </row>
    <row r="43" spans="3:33" x14ac:dyDescent="0.3">
      <c r="Z43"/>
    </row>
    <row r="44" spans="3:33" x14ac:dyDescent="0.3">
      <c r="Z44"/>
    </row>
    <row r="45" spans="3:33" x14ac:dyDescent="0.3">
      <c r="Z45"/>
    </row>
    <row r="46" spans="3:33" x14ac:dyDescent="0.3">
      <c r="Z46"/>
    </row>
    <row r="47" spans="3:33" x14ac:dyDescent="0.3">
      <c r="Z47"/>
    </row>
    <row r="48" spans="3:33" x14ac:dyDescent="0.3">
      <c r="Z48"/>
    </row>
    <row r="49" spans="26:26" x14ac:dyDescent="0.3">
      <c r="Z49"/>
    </row>
    <row r="50" spans="26:26" x14ac:dyDescent="0.3">
      <c r="Z50"/>
    </row>
    <row r="51" spans="26:26" x14ac:dyDescent="0.3">
      <c r="Z51"/>
    </row>
    <row r="52" spans="26:26" x14ac:dyDescent="0.3">
      <c r="Z52"/>
    </row>
    <row r="53" spans="26:26" x14ac:dyDescent="0.3">
      <c r="Z53"/>
    </row>
    <row r="54" spans="26:26" x14ac:dyDescent="0.3">
      <c r="Z54"/>
    </row>
    <row r="55" spans="26:26" x14ac:dyDescent="0.3">
      <c r="Z55"/>
    </row>
    <row r="56" spans="26:26" x14ac:dyDescent="0.3">
      <c r="Z56"/>
    </row>
    <row r="57" spans="26:26" x14ac:dyDescent="0.3">
      <c r="Z57"/>
    </row>
    <row r="58" spans="26:26" x14ac:dyDescent="0.3">
      <c r="Z58"/>
    </row>
    <row r="59" spans="26:26" x14ac:dyDescent="0.3">
      <c r="Z59"/>
    </row>
    <row r="60" spans="26:26" x14ac:dyDescent="0.3">
      <c r="Z60"/>
    </row>
    <row r="61" spans="26:26" x14ac:dyDescent="0.3">
      <c r="Z61"/>
    </row>
    <row r="62" spans="26:26" x14ac:dyDescent="0.3">
      <c r="Z62"/>
    </row>
    <row r="63" spans="26:26" x14ac:dyDescent="0.3">
      <c r="Z63"/>
    </row>
    <row r="64" spans="26:26" x14ac:dyDescent="0.3">
      <c r="Z64"/>
    </row>
    <row r="65" spans="26:26" x14ac:dyDescent="0.3">
      <c r="Z65"/>
    </row>
    <row r="66" spans="26:26" x14ac:dyDescent="0.3">
      <c r="Z66"/>
    </row>
    <row r="67" spans="26:26" x14ac:dyDescent="0.3">
      <c r="Z67"/>
    </row>
    <row r="68" spans="26:26" x14ac:dyDescent="0.3">
      <c r="Z68"/>
    </row>
    <row r="69" spans="26:26" x14ac:dyDescent="0.3">
      <c r="Z69"/>
    </row>
    <row r="70" spans="26:26" x14ac:dyDescent="0.3">
      <c r="Z70"/>
    </row>
    <row r="71" spans="26:26" x14ac:dyDescent="0.3">
      <c r="Z71"/>
    </row>
    <row r="72" spans="26:26" x14ac:dyDescent="0.3">
      <c r="Z72"/>
    </row>
    <row r="73" spans="26:26" x14ac:dyDescent="0.3">
      <c r="Z73"/>
    </row>
    <row r="74" spans="26:26" x14ac:dyDescent="0.3">
      <c r="Z74"/>
    </row>
    <row r="75" spans="26:26" x14ac:dyDescent="0.3">
      <c r="Z75"/>
    </row>
    <row r="76" spans="26:26" x14ac:dyDescent="0.3">
      <c r="Z76"/>
    </row>
    <row r="77" spans="26:26" x14ac:dyDescent="0.3">
      <c r="Z77"/>
    </row>
    <row r="78" spans="26:26" x14ac:dyDescent="0.3">
      <c r="Z78"/>
    </row>
    <row r="79" spans="26:26" x14ac:dyDescent="0.3">
      <c r="Z79"/>
    </row>
    <row r="80" spans="26:26" x14ac:dyDescent="0.3">
      <c r="Z80"/>
    </row>
    <row r="81" spans="26:26" x14ac:dyDescent="0.3">
      <c r="Z81"/>
    </row>
    <row r="82" spans="26:26" x14ac:dyDescent="0.3">
      <c r="Z82"/>
    </row>
    <row r="83" spans="26:26" x14ac:dyDescent="0.3">
      <c r="Z83"/>
    </row>
    <row r="84" spans="26:26" x14ac:dyDescent="0.3">
      <c r="Z84"/>
    </row>
    <row r="85" spans="26:26" x14ac:dyDescent="0.3">
      <c r="Z85"/>
    </row>
    <row r="86" spans="26:26" x14ac:dyDescent="0.3">
      <c r="Z86"/>
    </row>
    <row r="87" spans="26:26" x14ac:dyDescent="0.3">
      <c r="Z87"/>
    </row>
  </sheetData>
  <pageMargins left="0.7" right="0.7" top="0.75" bottom="0.75" header="0.3" footer="0.3"/>
  <pageSetup paperSize="9" orientation="portrait" r:id="rId1"/>
  <ignoredErrors>
    <ignoredError sqref="G14:G16 G8:G13 M8:M16 S8 S9:S16 L23:L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Comparisons &amp; Perf v Targets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Sharon</cp:lastModifiedBy>
  <dcterms:created xsi:type="dcterms:W3CDTF">2015-12-13T07:53:13Z</dcterms:created>
  <dcterms:modified xsi:type="dcterms:W3CDTF">2020-12-05T14:47:32Z</dcterms:modified>
</cp:coreProperties>
</file>